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0" yWindow="80" windowWidth="19020" windowHeight="6470"/>
  </bookViews>
  <sheets>
    <sheet name="OFERTA" sheetId="1" r:id="rId1"/>
    <sheet name="ESTUDI COSTOS" sheetId="2" r:id="rId2"/>
    <sheet name="Full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6" i="1" l="1"/>
  <c r="B7" i="2" s="1"/>
  <c r="D5" i="1"/>
  <c r="B6" i="2" s="1"/>
  <c r="D4" i="1"/>
  <c r="B5" i="2" l="1"/>
  <c r="B10" i="2" s="1"/>
  <c r="D7" i="1"/>
  <c r="D8" i="1" s="1"/>
  <c r="D9" i="1" s="1"/>
  <c r="D11" i="1" l="1"/>
  <c r="E22" i="1" l="1"/>
  <c r="E19" i="1"/>
  <c r="E18" i="1"/>
  <c r="E17" i="1"/>
  <c r="E14" i="1"/>
  <c r="E13" i="1"/>
  <c r="E9" i="1"/>
  <c r="E10" i="1"/>
  <c r="E8" i="1"/>
  <c r="B16" i="2" l="1"/>
  <c r="E23" i="1"/>
  <c r="E6" i="1"/>
  <c r="E5" i="1"/>
  <c r="B18" i="2" l="1"/>
  <c r="E4" i="1" l="1"/>
  <c r="B20" i="2" l="1"/>
</calcChain>
</file>

<file path=xl/sharedStrings.xml><?xml version="1.0" encoding="utf-8"?>
<sst xmlns="http://schemas.openxmlformats.org/spreadsheetml/2006/main" count="30" uniqueCount="22">
  <si>
    <t>TOTAL</t>
  </si>
  <si>
    <t>Costos directes</t>
  </si>
  <si>
    <t>Import €</t>
  </si>
  <si>
    <t>...... €</t>
  </si>
  <si>
    <t>Suma costos directes:</t>
  </si>
  <si>
    <t>Costos indirectes</t>
  </si>
  <si>
    <t>Despeses generals d’estructura</t>
  </si>
  <si>
    <t>Suma costos indirectes:</t>
  </si>
  <si>
    <t xml:space="preserve">Benefici industrial </t>
  </si>
  <si>
    <t>PREU NET (sense IVA) (Inclou costos directes+indirectes+ benefici industrial)</t>
  </si>
  <si>
    <t>COMPROVACIÓ</t>
  </si>
  <si>
    <t>IVA</t>
  </si>
  <si>
    <t>TOTAL IVA inclòs</t>
  </si>
  <si>
    <t>ANNEX  - PCAP - VERIFICACIÓ OFERTA</t>
  </si>
  <si>
    <t>TOTAL (IVA no inclòs)</t>
  </si>
  <si>
    <t>Total ofertat</t>
  </si>
  <si>
    <t xml:space="preserve">TOTAL </t>
  </si>
  <si>
    <t>Despeses salarials.</t>
  </si>
  <si>
    <t>Cotitzacions socials</t>
  </si>
  <si>
    <t>Despeses materials, maquinària, i altres</t>
  </si>
  <si>
    <t xml:space="preserve">Preu  estimat </t>
  </si>
  <si>
    <t xml:space="preserve">Preu ofertat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</si>
</sst>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u/>
      <sz val="11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1"/>
      <color theme="1"/>
      <name val="Verdana"/>
      <family val="2"/>
    </font>
    <font>
      <sz val="11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3" fillId="0" borderId="5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 applyProtection="1">
      <alignment horizontal="justify" vertical="center" wrapText="1"/>
      <protection locked="0"/>
    </xf>
    <xf numFmtId="0" fontId="4" fillId="0" borderId="3" xfId="0" applyFont="1" applyBorder="1" applyAlignment="1" applyProtection="1">
      <alignment horizontal="justify" vertical="center" wrapText="1"/>
      <protection locked="0"/>
    </xf>
    <xf numFmtId="0" fontId="1" fillId="3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3" borderId="0" xfId="0" applyFont="1" applyFill="1" applyAlignment="1">
      <alignment horizontal="center" vertical="center" wrapText="1"/>
    </xf>
    <xf numFmtId="0" fontId="0" fillId="0" borderId="0" xfId="0" applyProtection="1">
      <protection locked="0"/>
    </xf>
    <xf numFmtId="0" fontId="2" fillId="0" borderId="0" xfId="0" applyFont="1" applyProtection="1"/>
    <xf numFmtId="0" fontId="0" fillId="0" borderId="0" xfId="0" applyProtection="1"/>
    <xf numFmtId="4" fontId="2" fillId="0" borderId="0" xfId="0" applyNumberFormat="1" applyFont="1" applyProtection="1"/>
    <xf numFmtId="4" fontId="5" fillId="0" borderId="0" xfId="0" applyNumberFormat="1" applyFont="1" applyBorder="1" applyProtection="1"/>
    <xf numFmtId="0" fontId="2" fillId="0" borderId="0" xfId="0" applyFont="1" applyBorder="1" applyProtection="1"/>
    <xf numFmtId="0" fontId="4" fillId="0" borderId="0" xfId="0" applyFont="1" applyBorder="1" applyAlignment="1" applyProtection="1">
      <alignment horizontal="justify"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0" fillId="0" borderId="0" xfId="0" applyBorder="1" applyProtection="1"/>
    <xf numFmtId="8" fontId="4" fillId="0" borderId="4" xfId="1" applyNumberFormat="1" applyFont="1" applyBorder="1" applyAlignment="1" applyProtection="1">
      <alignment horizontal="right" vertical="center" wrapText="1"/>
      <protection locked="0"/>
    </xf>
    <xf numFmtId="164" fontId="3" fillId="0" borderId="4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 applyProtection="1">
      <alignment horizontal="right" vertical="center" wrapText="1"/>
      <protection locked="0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0" applyFont="1" applyProtection="1"/>
    <xf numFmtId="8" fontId="9" fillId="0" borderId="8" xfId="0" applyNumberFormat="1" applyFont="1" applyFill="1" applyBorder="1" applyAlignment="1" applyProtection="1">
      <alignment horizontal="right" vertical="center"/>
    </xf>
    <xf numFmtId="8" fontId="9" fillId="0" borderId="8" xfId="0" applyNumberFormat="1" applyFont="1" applyFill="1" applyBorder="1" applyAlignment="1" applyProtection="1">
      <alignment horizontal="right" vertical="center"/>
      <protection locked="0"/>
    </xf>
    <xf numFmtId="0" fontId="10" fillId="0" borderId="9" xfId="0" applyFont="1" applyFill="1" applyBorder="1" applyAlignment="1" applyProtection="1">
      <alignment horizontal="left" vertical="center"/>
    </xf>
    <xf numFmtId="8" fontId="9" fillId="0" borderId="9" xfId="0" applyNumberFormat="1" applyFont="1" applyFill="1" applyBorder="1" applyAlignment="1" applyProtection="1">
      <alignment horizontal="right" vertical="center"/>
    </xf>
    <xf numFmtId="0" fontId="10" fillId="0" borderId="8" xfId="0" applyFont="1" applyFill="1" applyBorder="1" applyAlignment="1" applyProtection="1">
      <alignment horizontal="left" vertical="center"/>
    </xf>
    <xf numFmtId="164" fontId="11" fillId="0" borderId="8" xfId="0" applyNumberFormat="1" applyFont="1" applyFill="1" applyBorder="1" applyAlignment="1" applyProtection="1">
      <alignment horizontal="right"/>
      <protection locked="0"/>
    </xf>
    <xf numFmtId="0" fontId="11" fillId="0" borderId="0" xfId="0" applyFont="1"/>
    <xf numFmtId="0" fontId="12" fillId="3" borderId="0" xfId="0" applyFont="1" applyFill="1" applyAlignment="1"/>
    <xf numFmtId="0" fontId="11" fillId="3" borderId="0" xfId="0" applyFont="1" applyFill="1"/>
    <xf numFmtId="0" fontId="12" fillId="3" borderId="0" xfId="0" applyFont="1" applyFill="1" applyAlignment="1">
      <alignment wrapText="1"/>
    </xf>
  </cellXfs>
  <cellStyles count="2">
    <cellStyle name="Moneda" xfId="1" builtinId="4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DES/AREA%20ADMINISTRACIO/H139%20Contractacio/ARXIU_TREBALL_EXPEDIENTS/0_Expedients_2019_202x/2024/prep_240132/ANNEX%20xxxx_PCAP_%20VERIFICACI&#211;_2401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ESTUDI COSTOS"/>
      <sheetName val="Full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C6" sqref="C6"/>
    </sheetView>
  </sheetViews>
  <sheetFormatPr defaultColWidth="8.7265625" defaultRowHeight="14.5" x14ac:dyDescent="0.35"/>
  <cols>
    <col min="1" max="1" width="45.7265625" style="18" customWidth="1"/>
    <col min="2" max="2" width="12.7265625" style="18" customWidth="1"/>
    <col min="3" max="3" width="15.453125" style="16" bestFit="1" customWidth="1"/>
    <col min="4" max="4" width="12.7265625" style="18" customWidth="1"/>
    <col min="5" max="5" width="26.1796875" style="18" customWidth="1"/>
    <col min="6" max="16384" width="8.7265625" style="18"/>
  </cols>
  <sheetData>
    <row r="1" spans="1:11" s="17" customFormat="1" x14ac:dyDescent="0.35">
      <c r="A1" s="1" t="s">
        <v>13</v>
      </c>
      <c r="B1" s="1"/>
      <c r="C1" s="1"/>
      <c r="D1" s="1"/>
    </row>
    <row r="2" spans="1:11" s="17" customFormat="1" x14ac:dyDescent="0.35">
      <c r="A2" s="1"/>
      <c r="B2" s="1"/>
      <c r="C2" s="1"/>
      <c r="D2" s="1"/>
    </row>
    <row r="3" spans="1:11" s="17" customFormat="1" ht="27" x14ac:dyDescent="0.35">
      <c r="A3" s="33" t="s">
        <v>1</v>
      </c>
      <c r="B3" s="34" t="s">
        <v>20</v>
      </c>
      <c r="C3" s="35" t="s">
        <v>21</v>
      </c>
      <c r="D3" s="36" t="s">
        <v>15</v>
      </c>
      <c r="E3" s="37"/>
    </row>
    <row r="4" spans="1:11" s="17" customFormat="1" ht="34.5" customHeight="1" x14ac:dyDescent="0.35">
      <c r="A4" s="29" t="s">
        <v>17</v>
      </c>
      <c r="B4" s="38">
        <v>14955.92</v>
      </c>
      <c r="C4" s="39"/>
      <c r="D4" s="38">
        <f>+C4</f>
        <v>0</v>
      </c>
      <c r="E4" s="37" t="str">
        <f>+IF(C4&gt;B4,"Supera l'import de sortida","")</f>
        <v/>
      </c>
      <c r="F4" s="19"/>
    </row>
    <row r="5" spans="1:11" s="17" customFormat="1" ht="34.5" customHeight="1" x14ac:dyDescent="0.35">
      <c r="A5" s="29" t="s">
        <v>18</v>
      </c>
      <c r="B5" s="38">
        <v>5573.33</v>
      </c>
      <c r="C5" s="39"/>
      <c r="D5" s="38">
        <f t="shared" ref="D5:D6" si="0">+C5</f>
        <v>0</v>
      </c>
      <c r="E5" s="37" t="str">
        <f>+IF(C5&gt;B5,"Supera l'import de sortida","")</f>
        <v/>
      </c>
      <c r="F5" s="20"/>
      <c r="G5" s="21"/>
      <c r="H5" s="21"/>
      <c r="I5" s="21"/>
      <c r="J5" s="21"/>
      <c r="K5" s="21"/>
    </row>
    <row r="6" spans="1:11" s="17" customFormat="1" ht="34.5" customHeight="1" x14ac:dyDescent="0.35">
      <c r="A6" s="29" t="s">
        <v>19</v>
      </c>
      <c r="B6" s="38">
        <v>82923.460000000006</v>
      </c>
      <c r="C6" s="39"/>
      <c r="D6" s="38">
        <f t="shared" si="0"/>
        <v>0</v>
      </c>
      <c r="E6" s="37" t="str">
        <f>+IF(C6&gt;B6,"Supera l'import de sortida","")</f>
        <v/>
      </c>
      <c r="F6" s="22"/>
      <c r="G6" s="22"/>
      <c r="H6" s="22"/>
      <c r="I6" s="22"/>
      <c r="J6" s="21"/>
      <c r="K6" s="21"/>
    </row>
    <row r="7" spans="1:11" s="17" customFormat="1" ht="39" customHeight="1" x14ac:dyDescent="0.35">
      <c r="A7" s="40" t="s">
        <v>14</v>
      </c>
      <c r="B7" s="41"/>
      <c r="C7" s="39"/>
      <c r="D7" s="38">
        <f>SUM(D4:D6)</f>
        <v>0</v>
      </c>
      <c r="E7" s="37"/>
      <c r="F7" s="22"/>
      <c r="G7" s="22"/>
      <c r="H7" s="22"/>
      <c r="I7" s="22"/>
      <c r="J7" s="21"/>
      <c r="K7" s="21"/>
    </row>
    <row r="8" spans="1:11" s="17" customFormat="1" ht="14.5" customHeight="1" x14ac:dyDescent="0.35">
      <c r="A8" s="42" t="s">
        <v>11</v>
      </c>
      <c r="B8" s="38"/>
      <c r="C8" s="43"/>
      <c r="D8" s="38">
        <f>+ROUND(D7*0.21,2)</f>
        <v>0</v>
      </c>
      <c r="E8" s="37" t="str">
        <f>+IF(C8&gt;B8,"Supera l'import de sortida","")</f>
        <v/>
      </c>
      <c r="F8" s="22"/>
      <c r="G8" s="22"/>
      <c r="H8" s="22"/>
      <c r="I8" s="22"/>
      <c r="J8" s="21"/>
      <c r="K8" s="21"/>
    </row>
    <row r="9" spans="1:11" s="17" customFormat="1" ht="14.5" customHeight="1" x14ac:dyDescent="0.35">
      <c r="A9" s="42" t="s">
        <v>12</v>
      </c>
      <c r="B9" s="38"/>
      <c r="C9" s="43"/>
      <c r="D9" s="38">
        <f>+D7+D8</f>
        <v>0</v>
      </c>
      <c r="E9" s="37" t="str">
        <f t="shared" ref="E9:E10" si="1">+IF(C9&gt;B9,"Supera l'import de sortida","")</f>
        <v/>
      </c>
      <c r="F9" s="22"/>
      <c r="G9" s="22"/>
      <c r="H9" s="22"/>
      <c r="I9" s="22"/>
      <c r="J9" s="21"/>
      <c r="K9" s="21"/>
    </row>
    <row r="10" spans="1:11" s="17" customFormat="1" ht="14.5" customHeight="1" x14ac:dyDescent="0.35">
      <c r="A10" s="44"/>
      <c r="B10" s="44"/>
      <c r="C10" s="44"/>
      <c r="D10" s="44"/>
      <c r="E10" s="37" t="str">
        <f t="shared" si="1"/>
        <v/>
      </c>
      <c r="F10" s="22"/>
      <c r="G10" s="22"/>
      <c r="H10" s="22"/>
      <c r="I10" s="22"/>
      <c r="J10" s="21"/>
      <c r="K10" s="21"/>
    </row>
    <row r="11" spans="1:11" s="17" customFormat="1" ht="14.5" customHeight="1" x14ac:dyDescent="0.35">
      <c r="A11" s="45" t="s">
        <v>10</v>
      </c>
      <c r="B11" s="46"/>
      <c r="C11" s="47"/>
      <c r="D11" s="47" t="str">
        <f>+IF(D7='[1]ESTUDI COSTOS'!C23,"CORRECTE","DIFERÈNCIES AMB ESTUDI COSTOS")</f>
        <v>CORRECTE</v>
      </c>
      <c r="E11" s="37"/>
      <c r="F11" s="22"/>
      <c r="G11" s="22"/>
      <c r="H11" s="22"/>
      <c r="I11" s="22"/>
      <c r="J11" s="21"/>
      <c r="K11" s="21"/>
    </row>
    <row r="12" spans="1:11" s="17" customFormat="1" ht="39.65" customHeight="1" x14ac:dyDescent="0.35">
      <c r="A12" s="22"/>
      <c r="B12" s="22"/>
      <c r="C12" s="22"/>
      <c r="D12" s="21"/>
      <c r="E12" s="22"/>
      <c r="F12" s="22"/>
      <c r="G12" s="22"/>
      <c r="H12" s="22"/>
      <c r="I12" s="22"/>
      <c r="J12" s="21"/>
      <c r="K12" s="21"/>
    </row>
    <row r="13" spans="1:11" s="17" customFormat="1" ht="14.5" customHeight="1" x14ac:dyDescent="0.35">
      <c r="A13" s="22"/>
      <c r="B13" s="22"/>
      <c r="C13" s="22"/>
      <c r="D13" s="21"/>
      <c r="E13" s="22" t="str">
        <f t="shared" ref="E13:E14" si="2">+IF(C13&gt;B13,"Supera l'import de sortida","")</f>
        <v/>
      </c>
      <c r="F13" s="22"/>
      <c r="G13" s="22"/>
      <c r="H13" s="22"/>
      <c r="I13" s="22"/>
      <c r="J13" s="21"/>
      <c r="K13" s="21"/>
    </row>
    <row r="14" spans="1:11" s="17" customFormat="1" ht="14.5" customHeight="1" x14ac:dyDescent="0.35">
      <c r="A14" s="22"/>
      <c r="B14" s="22"/>
      <c r="C14" s="22"/>
      <c r="D14" s="21"/>
      <c r="E14" s="22" t="str">
        <f t="shared" si="2"/>
        <v/>
      </c>
      <c r="F14" s="22"/>
      <c r="G14" s="22"/>
      <c r="H14" s="22"/>
      <c r="I14" s="22"/>
      <c r="J14" s="21"/>
      <c r="K14" s="21"/>
    </row>
    <row r="15" spans="1:11" s="17" customFormat="1" ht="14.5" customHeight="1" x14ac:dyDescent="0.35">
      <c r="A15" s="22"/>
      <c r="B15" s="22"/>
      <c r="C15" s="22"/>
      <c r="D15" s="21"/>
      <c r="E15" s="22"/>
      <c r="F15" s="22"/>
      <c r="G15" s="22"/>
      <c r="H15" s="22"/>
      <c r="I15" s="22"/>
      <c r="J15" s="21"/>
      <c r="K15" s="21"/>
    </row>
    <row r="16" spans="1:11" s="17" customFormat="1" ht="39" customHeight="1" x14ac:dyDescent="0.35">
      <c r="A16" s="22"/>
      <c r="B16" s="22"/>
      <c r="C16" s="22"/>
      <c r="D16" s="21"/>
      <c r="E16" s="22"/>
      <c r="F16" s="22"/>
      <c r="G16" s="22"/>
      <c r="H16" s="22"/>
      <c r="I16" s="22"/>
      <c r="J16" s="21"/>
      <c r="K16" s="21"/>
    </row>
    <row r="17" spans="1:11" s="17" customFormat="1" ht="14.5" customHeight="1" x14ac:dyDescent="0.35">
      <c r="A17" s="22"/>
      <c r="B17" s="22"/>
      <c r="C17" s="22"/>
      <c r="D17" s="21"/>
      <c r="E17" s="22" t="str">
        <f t="shared" ref="E17:E19" si="3">+IF(C17&gt;B17,"Supera l'import de sortida","")</f>
        <v/>
      </c>
      <c r="F17" s="22"/>
      <c r="G17" s="22"/>
      <c r="H17" s="22"/>
      <c r="I17" s="22"/>
      <c r="J17" s="21"/>
      <c r="K17" s="21"/>
    </row>
    <row r="18" spans="1:11" s="17" customFormat="1" ht="14.5" customHeight="1" x14ac:dyDescent="0.35">
      <c r="A18" s="22"/>
      <c r="B18" s="22"/>
      <c r="C18" s="22"/>
      <c r="D18" s="21"/>
      <c r="E18" s="22" t="str">
        <f t="shared" si="3"/>
        <v/>
      </c>
      <c r="F18" s="22"/>
      <c r="G18" s="22"/>
      <c r="H18" s="22"/>
      <c r="I18" s="22"/>
      <c r="J18" s="21"/>
      <c r="K18" s="21"/>
    </row>
    <row r="19" spans="1:11" s="17" customFormat="1" ht="14.5" customHeight="1" x14ac:dyDescent="0.35">
      <c r="A19" s="22"/>
      <c r="B19" s="22"/>
      <c r="C19" s="22"/>
      <c r="D19" s="21"/>
      <c r="E19" s="22" t="str">
        <f t="shared" si="3"/>
        <v/>
      </c>
      <c r="F19" s="22"/>
      <c r="G19" s="22"/>
      <c r="H19" s="22"/>
      <c r="I19" s="22"/>
      <c r="J19" s="21"/>
      <c r="K19" s="21"/>
    </row>
    <row r="20" spans="1:11" s="17" customFormat="1" ht="14.5" customHeight="1" x14ac:dyDescent="0.35">
      <c r="A20" s="22"/>
      <c r="B20" s="22"/>
      <c r="C20" s="22"/>
      <c r="D20" s="21"/>
      <c r="E20" s="22"/>
      <c r="F20" s="22"/>
      <c r="G20" s="22"/>
      <c r="H20" s="22"/>
      <c r="I20" s="22"/>
      <c r="J20" s="21"/>
      <c r="K20" s="21"/>
    </row>
    <row r="21" spans="1:11" s="17" customFormat="1" ht="39.65" customHeight="1" x14ac:dyDescent="0.35">
      <c r="A21" s="22"/>
      <c r="B21" s="22"/>
      <c r="C21" s="22"/>
      <c r="D21" s="21"/>
      <c r="E21" s="22"/>
      <c r="F21" s="22"/>
      <c r="G21" s="22"/>
      <c r="H21" s="22"/>
      <c r="I21" s="22"/>
      <c r="J21" s="21"/>
      <c r="K21" s="21"/>
    </row>
    <row r="22" spans="1:11" s="17" customFormat="1" ht="14.5" customHeight="1" x14ac:dyDescent="0.35">
      <c r="A22" s="22"/>
      <c r="B22" s="22"/>
      <c r="C22" s="22"/>
      <c r="D22" s="21"/>
      <c r="E22" s="22" t="str">
        <f t="shared" ref="E22" si="4">+IF(C22&gt;B22,"Supera l'import de sortida","")</f>
        <v/>
      </c>
      <c r="F22" s="22"/>
      <c r="G22" s="22"/>
      <c r="H22" s="22"/>
      <c r="I22" s="22"/>
      <c r="J22" s="21"/>
      <c r="K22" s="21"/>
    </row>
    <row r="23" spans="1:11" s="17" customFormat="1" ht="14.5" customHeight="1" x14ac:dyDescent="0.35">
      <c r="A23" s="22"/>
      <c r="B23" s="22"/>
      <c r="C23" s="22"/>
      <c r="D23" s="21"/>
      <c r="E23" s="22" t="str">
        <f>+IF(C23&gt;B23,"Supera l'import de sortida","")</f>
        <v/>
      </c>
      <c r="F23" s="23"/>
      <c r="G23" s="24"/>
      <c r="H23" s="24"/>
      <c r="I23" s="24"/>
      <c r="J23" s="21"/>
      <c r="K23" s="21"/>
    </row>
    <row r="24" spans="1:11" x14ac:dyDescent="0.35">
      <c r="A24" s="22"/>
      <c r="B24" s="22"/>
      <c r="C24" s="22"/>
      <c r="D24" s="21"/>
      <c r="E24" s="22"/>
      <c r="F24" s="23"/>
      <c r="G24" s="24"/>
      <c r="H24" s="24"/>
      <c r="I24" s="24"/>
      <c r="J24" s="25"/>
      <c r="K24" s="25"/>
    </row>
    <row r="25" spans="1:11" x14ac:dyDescent="0.35">
      <c r="A25" s="22"/>
      <c r="B25" s="22"/>
      <c r="C25" s="22"/>
      <c r="D25" s="21"/>
      <c r="E25" s="22"/>
      <c r="F25" s="23"/>
      <c r="G25" s="24"/>
      <c r="H25" s="24"/>
      <c r="I25" s="24"/>
      <c r="J25" s="25"/>
      <c r="K25" s="25"/>
    </row>
    <row r="26" spans="1:11" x14ac:dyDescent="0.35">
      <c r="A26" s="22"/>
      <c r="B26" s="22"/>
      <c r="C26" s="22"/>
      <c r="D26" s="21"/>
      <c r="E26" s="22"/>
      <c r="F26" s="25"/>
      <c r="G26" s="25"/>
      <c r="H26" s="25"/>
      <c r="I26" s="25"/>
      <c r="J26" s="25"/>
      <c r="K26" s="25"/>
    </row>
    <row r="27" spans="1:11" x14ac:dyDescent="0.35">
      <c r="A27" s="22"/>
      <c r="B27" s="22"/>
      <c r="C27" s="22"/>
      <c r="D27" s="21"/>
      <c r="E27" s="22"/>
      <c r="F27" s="25"/>
      <c r="G27" s="25"/>
      <c r="H27" s="25"/>
      <c r="I27" s="25"/>
      <c r="J27" s="25"/>
      <c r="K27" s="25"/>
    </row>
    <row r="28" spans="1:11" ht="39" customHeight="1" x14ac:dyDescent="0.35">
      <c r="A28" s="22"/>
      <c r="B28" s="22"/>
      <c r="C28" s="22"/>
      <c r="D28" s="21"/>
      <c r="E28" s="22"/>
    </row>
  </sheetData>
  <sheetProtection password="8624" sheet="1" objects="1" scenarios="1"/>
  <conditionalFormatting sqref="C4:C5">
    <cfRule type="cellIs" dxfId="9" priority="39" operator="greaterThan">
      <formula>$B$4</formula>
    </cfRule>
    <cfRule type="cellIs" dxfId="8" priority="40" operator="greaterThan">
      <formula>$B$4</formula>
    </cfRule>
  </conditionalFormatting>
  <conditionalFormatting sqref="C8:C10">
    <cfRule type="cellIs" dxfId="7" priority="11" operator="greaterThan">
      <formula>$B$4</formula>
    </cfRule>
    <cfRule type="cellIs" dxfId="6" priority="12" operator="greaterThan">
      <formula>$B$4</formula>
    </cfRule>
  </conditionalFormatting>
  <conditionalFormatting sqref="B4">
    <cfRule type="cellIs" dxfId="5" priority="7" operator="greaterThan">
      <formula>$B$4</formula>
    </cfRule>
    <cfRule type="cellIs" dxfId="4" priority="8" operator="greaterThan">
      <formula>$B$4</formula>
    </cfRule>
  </conditionalFormatting>
  <conditionalFormatting sqref="C6">
    <cfRule type="cellIs" dxfId="1" priority="1" operator="greaterThan">
      <formula>$B$4</formula>
    </cfRule>
    <cfRule type="cellIs" dxfId="0" priority="2" operator="greaterThan">
      <formula>$B$4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A7" sqref="A7"/>
    </sheetView>
  </sheetViews>
  <sheetFormatPr defaultRowHeight="14.5" x14ac:dyDescent="0.35"/>
  <cols>
    <col min="1" max="1" width="47.26953125" customWidth="1"/>
    <col min="2" max="2" width="25" customWidth="1"/>
    <col min="14" max="15" width="11.54296875" bestFit="1" customWidth="1"/>
  </cols>
  <sheetData>
    <row r="1" spans="1:2" x14ac:dyDescent="0.35">
      <c r="A1" s="1" t="s">
        <v>13</v>
      </c>
    </row>
    <row r="3" spans="1:2" ht="15" thickBot="1" x14ac:dyDescent="0.4"/>
    <row r="4" spans="1:2" ht="15" thickBot="1" x14ac:dyDescent="0.4">
      <c r="A4" s="8" t="s">
        <v>1</v>
      </c>
      <c r="B4" s="9" t="s">
        <v>2</v>
      </c>
    </row>
    <row r="5" spans="1:2" ht="43.5" customHeight="1" thickBot="1" x14ac:dyDescent="0.4">
      <c r="A5" s="32" t="s">
        <v>17</v>
      </c>
      <c r="B5" s="26">
        <f>OFERTA!D4</f>
        <v>0</v>
      </c>
    </row>
    <row r="6" spans="1:2" ht="15" thickBot="1" x14ac:dyDescent="0.4">
      <c r="A6" s="32" t="s">
        <v>18</v>
      </c>
      <c r="B6" s="26">
        <f>OFERTA!D5</f>
        <v>0</v>
      </c>
    </row>
    <row r="7" spans="1:2" ht="15" thickBot="1" x14ac:dyDescent="0.4">
      <c r="A7" s="32" t="s">
        <v>19</v>
      </c>
      <c r="B7" s="26">
        <f>OFERTA!D6</f>
        <v>0</v>
      </c>
    </row>
    <row r="8" spans="1:2" ht="15" thickBot="1" x14ac:dyDescent="0.4">
      <c r="A8" s="10"/>
      <c r="B8" s="26"/>
    </row>
    <row r="9" spans="1:2" x14ac:dyDescent="0.35">
      <c r="A9" s="30" t="s">
        <v>16</v>
      </c>
      <c r="B9" s="4" t="s">
        <v>4</v>
      </c>
    </row>
    <row r="10" spans="1:2" ht="15" thickBot="1" x14ac:dyDescent="0.4">
      <c r="A10" s="31"/>
      <c r="B10" s="27">
        <f>SUM(B5:B7)</f>
        <v>0</v>
      </c>
    </row>
    <row r="11" spans="1:2" ht="15" customHeight="1" thickBot="1" x14ac:dyDescent="0.4">
      <c r="A11" s="5"/>
    </row>
    <row r="12" spans="1:2" ht="15" thickBot="1" x14ac:dyDescent="0.4">
      <c r="A12" s="2" t="s">
        <v>5</v>
      </c>
      <c r="B12" s="3" t="s">
        <v>2</v>
      </c>
    </row>
    <row r="13" spans="1:2" ht="15" thickBot="1" x14ac:dyDescent="0.4">
      <c r="A13" s="10" t="s">
        <v>6</v>
      </c>
      <c r="B13" s="28" t="s">
        <v>3</v>
      </c>
    </row>
    <row r="14" spans="1:2" ht="15" thickBot="1" x14ac:dyDescent="0.4">
      <c r="A14" s="10"/>
      <c r="B14" s="28" t="s">
        <v>3</v>
      </c>
    </row>
    <row r="15" spans="1:2" x14ac:dyDescent="0.35">
      <c r="A15" s="30" t="s">
        <v>0</v>
      </c>
      <c r="B15" s="4" t="s">
        <v>7</v>
      </c>
    </row>
    <row r="16" spans="1:2" ht="15" thickBot="1" x14ac:dyDescent="0.4">
      <c r="A16" s="31"/>
      <c r="B16" s="27">
        <f>SUM(B13:B14)</f>
        <v>0</v>
      </c>
    </row>
    <row r="17" spans="1:20" ht="15" thickBot="1" x14ac:dyDescent="0.4">
      <c r="A17" s="6" t="s">
        <v>8</v>
      </c>
      <c r="B17" s="27">
        <v>0</v>
      </c>
    </row>
    <row r="18" spans="1:20" ht="27.5" thickBot="1" x14ac:dyDescent="0.4">
      <c r="A18" s="7" t="s">
        <v>9</v>
      </c>
      <c r="B18" s="27">
        <f>+B10+B16+B17</f>
        <v>0</v>
      </c>
    </row>
    <row r="20" spans="1:20" s="14" customFormat="1" ht="30" customHeight="1" x14ac:dyDescent="0.35">
      <c r="A20" s="11" t="s">
        <v>10</v>
      </c>
      <c r="B20" s="15" t="str">
        <f>+IF(B18=OFERTA!D24,"CORRECTE","DIFERÈNCIES AMB OFERTA")</f>
        <v>CORRECTE</v>
      </c>
      <c r="C20" s="12"/>
      <c r="D20" s="12"/>
      <c r="E20" s="12"/>
      <c r="F20" s="13"/>
      <c r="M20"/>
      <c r="N20"/>
      <c r="O20"/>
      <c r="P20"/>
      <c r="Q20"/>
      <c r="R20"/>
      <c r="S20"/>
      <c r="T20"/>
    </row>
  </sheetData>
  <mergeCells count="2">
    <mergeCell ref="A9:A10"/>
    <mergeCell ref="A15:A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Pellisé</dc:creator>
  <cp:lastModifiedBy>Ajuntament de Barcelona</cp:lastModifiedBy>
  <dcterms:created xsi:type="dcterms:W3CDTF">2023-12-13T09:04:08Z</dcterms:created>
  <dcterms:modified xsi:type="dcterms:W3CDTF">2024-11-07T11:50:40Z</dcterms:modified>
</cp:coreProperties>
</file>